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turlandfachberatung-my.sharepoint.com/personal/j_heise_naturland-beratung_de/Documents/Dokumente/EXCEL-Anwendungen/"/>
    </mc:Choice>
  </mc:AlternateContent>
  <xr:revisionPtr revIDLastSave="127" documentId="13_ncr:1_{B28FCC5E-3A36-49F3-B185-CDDA5C364289}" xr6:coauthVersionLast="47" xr6:coauthVersionMax="47" xr10:uidLastSave="{3D52122A-21A1-4308-9C3C-2F73BAB1E18B}"/>
  <workbookProtection workbookAlgorithmName="SHA-512" workbookHashValue="/KGTmg2fM5JcXdCTLEzp7b7acV69Fe58vphiQFHNsE2Z4Fp75zQHS6VfzmUAgFGKJOWUs8w2hOJabC42CAt5Jw==" workbookSaltValue="wm+nOFTQtD32nUbpwvc36Q==" workbookSpinCount="100000" lockStructure="1"/>
  <bookViews>
    <workbookView xWindow="-120" yWindow="-120" windowWidth="29040" windowHeight="15720" xr2:uid="{62A10FA9-4AB7-4262-8B2F-5EDD594F1A30}"/>
  </bookViews>
  <sheets>
    <sheet name="Leguminosenanteil" sheetId="1" r:id="rId1"/>
    <sheet name="ChangeLog" sheetId="2" state="hidden" r:id="rId2"/>
  </sheets>
  <definedNames>
    <definedName name="_xlnm.Print_Area" localSheetId="0">Leguminosenanteil!$A$1:$F$22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E13" i="1"/>
  <c r="D17" i="1"/>
  <c r="C15" i="1"/>
  <c r="E15" i="1" s="1"/>
  <c r="C16" i="1"/>
  <c r="E16" i="1" s="1"/>
  <c r="C14" i="1"/>
  <c r="E14" i="1" s="1"/>
  <c r="C11" i="1"/>
  <c r="E11" i="1" s="1"/>
  <c r="C12" i="1" l="1"/>
  <c r="E12" i="1" s="1"/>
  <c r="C10" i="1"/>
  <c r="E10" i="1" s="1"/>
  <c r="C8" i="1"/>
  <c r="E8" i="1" s="1"/>
  <c r="C9" i="1"/>
  <c r="E7" i="1"/>
  <c r="E9" i="1" l="1"/>
  <c r="E17" i="1" s="1"/>
  <c r="D21" i="1" s="1"/>
  <c r="D18" i="1" l="1"/>
</calcChain>
</file>

<file path=xl/sharedStrings.xml><?xml version="1.0" encoding="utf-8"?>
<sst xmlns="http://schemas.openxmlformats.org/spreadsheetml/2006/main" count="34" uniqueCount="33">
  <si>
    <t>Faktor</t>
  </si>
  <si>
    <t>SUMME</t>
  </si>
  <si>
    <t>Prozent Erfüllung</t>
  </si>
  <si>
    <t>Leguminosenanteil erfüllt</t>
  </si>
  <si>
    <t>Bemerkungen</t>
  </si>
  <si>
    <t>ha erforderlich</t>
  </si>
  <si>
    <t>ha tatsächlich</t>
  </si>
  <si>
    <t>entspricht</t>
  </si>
  <si>
    <t>Leguminosenanteil</t>
  </si>
  <si>
    <t>Hektar Ackerfläche</t>
  </si>
  <si>
    <t>Erfüllung des Leguminosenanteils</t>
  </si>
  <si>
    <t>Naturland-Rechner zur</t>
  </si>
  <si>
    <t>hierzu zählt z.B. Zwiebel, Buschbohne, Möhre, Rote Beete</t>
  </si>
  <si>
    <t>mind. 16 Wochen Standzeit (Oktober bis März, Umbruch ab Feburar)</t>
  </si>
  <si>
    <t>mind. 10 Wochen Standzeit (April-September, späteste Saat Mitte Juli)</t>
  </si>
  <si>
    <t>Legume Hauptfrucht</t>
  </si>
  <si>
    <t>*mit Leguminosenanteil</t>
  </si>
  <si>
    <t>überwinternde Zwischenfruchtmischungen*</t>
  </si>
  <si>
    <t>abfrierende Zwischenfruchtmischungen*</t>
  </si>
  <si>
    <t>Untersaaten*</t>
  </si>
  <si>
    <t>Zwischenfrucht Hauptsaison*</t>
  </si>
  <si>
    <t>Zwischenfrucht Winterhalbjahr*</t>
  </si>
  <si>
    <t>Feldfutter &lt; 2 Hauptnutzungsjahre*</t>
  </si>
  <si>
    <t>Körnerleguminosen und Gemenge*</t>
  </si>
  <si>
    <t>z.B. Buschbohne, Edamame, Gemüseerbse</t>
  </si>
  <si>
    <t>Hektar Freiland-Gemüsefläche</t>
  </si>
  <si>
    <t>Feldfutter ≥ 2 Hauptnutzungsjahre*</t>
  </si>
  <si>
    <t>Optionen zur Erfüllung</t>
  </si>
  <si>
    <t>Hauptnutzungsjahre entsprechend Agrarantrag</t>
  </si>
  <si>
    <t>JH 2026</t>
  </si>
  <si>
    <t>Datum</t>
  </si>
  <si>
    <t>Änderung</t>
  </si>
  <si>
    <t>Gemüse ausgeblendet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</si>
</sst>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5F3C00"/>
      <name val="Aptos Narrow"/>
      <family val="2"/>
      <scheme val="minor"/>
    </font>
    <font>
      <b/>
      <sz val="18"/>
      <color rgb="FF5F3C00"/>
      <name val="Aptos Narrow"/>
      <family val="2"/>
      <scheme val="minor"/>
    </font>
    <font>
      <i/>
      <sz val="9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0" fillId="0" borderId="4" xfId="0" applyBorder="1"/>
    <xf numFmtId="164" fontId="0" fillId="0" borderId="0" xfId="0" applyNumberFormat="1"/>
    <xf numFmtId="0" fontId="0" fillId="2" borderId="0" xfId="0" applyFill="1"/>
    <xf numFmtId="0" fontId="5" fillId="3" borderId="10" xfId="0" applyFont="1" applyFill="1" applyBorder="1"/>
    <xf numFmtId="0" fontId="3" fillId="3" borderId="11" xfId="0" applyFont="1" applyFill="1" applyBorder="1"/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2" xfId="0" applyBorder="1"/>
    <xf numFmtId="0" fontId="3" fillId="3" borderId="1" xfId="0" applyFont="1" applyFill="1" applyBorder="1"/>
    <xf numFmtId="0" fontId="2" fillId="0" borderId="1" xfId="0" applyFont="1" applyBorder="1"/>
    <xf numFmtId="0" fontId="0" fillId="2" borderId="1" xfId="0" applyFill="1" applyBorder="1"/>
    <xf numFmtId="0" fontId="2" fillId="0" borderId="0" xfId="0" applyFont="1"/>
    <xf numFmtId="9" fontId="2" fillId="0" borderId="4" xfId="1" applyFont="1" applyFill="1" applyBorder="1"/>
    <xf numFmtId="9" fontId="1" fillId="0" borderId="2" xfId="1" applyFont="1" applyBorder="1"/>
    <xf numFmtId="165" fontId="2" fillId="0" borderId="0" xfId="1" applyNumberFormat="1" applyFont="1" applyFill="1" applyBorder="1"/>
    <xf numFmtId="0" fontId="0" fillId="0" borderId="2" xfId="0" applyBorder="1"/>
    <xf numFmtId="0" fontId="0" fillId="0" borderId="7" xfId="0" applyBorder="1"/>
    <xf numFmtId="0" fontId="0" fillId="6" borderId="11" xfId="0" applyFill="1" applyBorder="1"/>
    <xf numFmtId="0" fontId="2" fillId="7" borderId="1" xfId="0" applyFont="1" applyFill="1" applyBorder="1"/>
    <xf numFmtId="0" fontId="0" fillId="8" borderId="11" xfId="0" applyFill="1" applyBorder="1"/>
    <xf numFmtId="0" fontId="3" fillId="3" borderId="13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0" fillId="8" borderId="10" xfId="0" applyFill="1" applyBorder="1"/>
    <xf numFmtId="164" fontId="0" fillId="0" borderId="4" xfId="0" applyNumberFormat="1" applyBorder="1"/>
    <xf numFmtId="0" fontId="0" fillId="2" borderId="4" xfId="0" applyFill="1" applyBorder="1"/>
    <xf numFmtId="0" fontId="3" fillId="3" borderId="10" xfId="0" applyFont="1" applyFill="1" applyBorder="1"/>
    <xf numFmtId="0" fontId="0" fillId="8" borderId="13" xfId="0" applyFill="1" applyBorder="1"/>
    <xf numFmtId="164" fontId="0" fillId="0" borderId="7" xfId="0" applyNumberFormat="1" applyBorder="1"/>
    <xf numFmtId="0" fontId="0" fillId="2" borderId="7" xfId="0" applyFill="1" applyBorder="1"/>
    <xf numFmtId="165" fontId="0" fillId="0" borderId="5" xfId="1" applyNumberFormat="1" applyFont="1" applyBorder="1"/>
    <xf numFmtId="165" fontId="0" fillId="0" borderId="8" xfId="1" applyNumberFormat="1" applyFont="1" applyBorder="1"/>
    <xf numFmtId="165" fontId="0" fillId="0" borderId="9" xfId="1" applyNumberFormat="1" applyFont="1" applyBorder="1"/>
    <xf numFmtId="0" fontId="2" fillId="5" borderId="14" xfId="0" applyFont="1" applyFill="1" applyBorder="1"/>
    <xf numFmtId="0" fontId="2" fillId="0" borderId="0" xfId="0" applyFont="1" applyAlignment="1">
      <alignment horizontal="right"/>
    </xf>
    <xf numFmtId="0" fontId="3" fillId="0" borderId="14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" fontId="0" fillId="0" borderId="12" xfId="0" applyNumberFormat="1" applyBorder="1"/>
    <xf numFmtId="0" fontId="8" fillId="0" borderId="0" xfId="0" applyFont="1" applyAlignment="1">
      <alignment horizontal="right"/>
    </xf>
    <xf numFmtId="14" fontId="0" fillId="0" borderId="0" xfId="0" applyNumberForma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F3C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3381375</xdr:colOff>
      <xdr:row>0</xdr:row>
      <xdr:rowOff>104775</xdr:rowOff>
    </xdr:from>
    <xdr:to>
      <xdr:col>5</xdr:col>
      <xdr:colOff>3949424</xdr:colOff>
      <xdr:row>3</xdr:row>
      <xdr:rowOff>47625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447123D-3696-493E-8072-B608399FF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104775"/>
          <a:ext cx="568049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BEDC-7A6D-41EB-B69E-8F7759D43BD9}">
  <sheetPr>
    <pageSetUpPr fitToPage="1"/>
  </sheetPr>
  <dimension ref="A1:F24"/>
  <sheetViews>
    <sheetView tabSelected="1" workbookViewId="0">
      <selection activeCell="D8" sqref="D8"/>
    </sheetView>
  </sheetViews>
  <sheetFormatPr baseColWidth="10" defaultRowHeight="15" x14ac:dyDescent="0.25"/>
  <cols>
    <col min="1" max="1" width="39.140625" bestFit="1" customWidth="1"/>
    <col min="2" max="2" width="13.85546875" customWidth="1"/>
    <col min="3" max="3" width="11.42578125" customWidth="1"/>
    <col min="4" max="4" width="16" customWidth="1"/>
    <col min="5" max="5" width="0.140625" customWidth="1"/>
    <col min="6" max="6" width="61.140625" customWidth="1"/>
  </cols>
  <sheetData>
    <row r="1" spans="1:6" ht="18.75" x14ac:dyDescent="0.3">
      <c r="A1" s="42" t="s">
        <v>11</v>
      </c>
      <c r="B1" s="42"/>
      <c r="C1" s="42"/>
      <c r="D1" s="42"/>
      <c r="E1" s="42"/>
    </row>
    <row r="2" spans="1:6" ht="24" x14ac:dyDescent="0.4">
      <c r="A2" s="43" t="s">
        <v>10</v>
      </c>
      <c r="B2" s="43"/>
      <c r="C2" s="43"/>
      <c r="D2" s="43"/>
      <c r="E2" s="43"/>
    </row>
    <row r="4" spans="1:6" ht="15.75" thickBot="1" x14ac:dyDescent="0.3"/>
    <row r="5" spans="1:6" ht="30" customHeight="1" thickBot="1" x14ac:dyDescent="0.3">
      <c r="A5" s="38" t="s">
        <v>27</v>
      </c>
      <c r="B5" s="7" t="s">
        <v>0</v>
      </c>
      <c r="C5" s="8" t="s">
        <v>5</v>
      </c>
      <c r="D5" s="8" t="s">
        <v>6</v>
      </c>
      <c r="E5" s="9" t="s">
        <v>2</v>
      </c>
      <c r="F5" s="24" t="s">
        <v>4</v>
      </c>
    </row>
    <row r="6" spans="1:6" ht="15.75" thickBot="1" x14ac:dyDescent="0.3">
      <c r="A6" s="35" t="s">
        <v>9</v>
      </c>
      <c r="B6" s="13">
        <v>100</v>
      </c>
      <c r="C6" s="37"/>
      <c r="D6" s="10"/>
      <c r="E6" s="18"/>
      <c r="F6" s="5"/>
    </row>
    <row r="7" spans="1:6" x14ac:dyDescent="0.25">
      <c r="A7" s="20" t="s">
        <v>26</v>
      </c>
      <c r="B7">
        <v>1.5</v>
      </c>
      <c r="C7" s="3">
        <f>$B$6*0.2/B7</f>
        <v>13.333333333333334</v>
      </c>
      <c r="D7" s="4"/>
      <c r="E7" s="34">
        <f t="shared" ref="E7:E13" si="0">IFERROR((D7/C7)/($B$6+$B$13)*$B$6,0)</f>
        <v>0</v>
      </c>
      <c r="F7" s="6" t="s">
        <v>28</v>
      </c>
    </row>
    <row r="8" spans="1:6" x14ac:dyDescent="0.25">
      <c r="A8" s="20" t="s">
        <v>22</v>
      </c>
      <c r="B8">
        <v>1</v>
      </c>
      <c r="C8" s="3">
        <f t="shared" ref="C8:C12" si="1">$B$6*0.2/B8</f>
        <v>20</v>
      </c>
      <c r="D8" s="4"/>
      <c r="E8" s="34">
        <f t="shared" si="0"/>
        <v>0</v>
      </c>
      <c r="F8" s="6" t="s">
        <v>28</v>
      </c>
    </row>
    <row r="9" spans="1:6" x14ac:dyDescent="0.25">
      <c r="A9" s="20" t="s">
        <v>23</v>
      </c>
      <c r="B9">
        <v>0.66</v>
      </c>
      <c r="C9" s="3">
        <f t="shared" si="1"/>
        <v>30.303030303030301</v>
      </c>
      <c r="D9" s="4"/>
      <c r="E9" s="34">
        <f t="shared" si="0"/>
        <v>0</v>
      </c>
      <c r="F9" s="6"/>
    </row>
    <row r="10" spans="1:6" x14ac:dyDescent="0.25">
      <c r="A10" s="20" t="s">
        <v>17</v>
      </c>
      <c r="B10">
        <v>0.66</v>
      </c>
      <c r="C10" s="3">
        <f t="shared" si="1"/>
        <v>30.303030303030301</v>
      </c>
      <c r="D10" s="4"/>
      <c r="E10" s="34">
        <f t="shared" si="0"/>
        <v>0</v>
      </c>
      <c r="F10" s="6"/>
    </row>
    <row r="11" spans="1:6" x14ac:dyDescent="0.25">
      <c r="A11" s="20" t="s">
        <v>18</v>
      </c>
      <c r="B11">
        <v>0.5</v>
      </c>
      <c r="C11" s="3">
        <f t="shared" si="1"/>
        <v>40</v>
      </c>
      <c r="D11" s="4"/>
      <c r="E11" s="34">
        <f t="shared" si="0"/>
        <v>0</v>
      </c>
      <c r="F11" s="6"/>
    </row>
    <row r="12" spans="1:6" ht="15.75" thickBot="1" x14ac:dyDescent="0.3">
      <c r="A12" s="20" t="s">
        <v>19</v>
      </c>
      <c r="B12">
        <v>0.5</v>
      </c>
      <c r="C12" s="3">
        <f t="shared" si="1"/>
        <v>40</v>
      </c>
      <c r="D12" s="4"/>
      <c r="E12" s="34">
        <f t="shared" si="0"/>
        <v>0</v>
      </c>
      <c r="F12" s="6"/>
    </row>
    <row r="13" spans="1:6" ht="15.75" hidden="1" thickBot="1" x14ac:dyDescent="0.3">
      <c r="A13" s="21" t="s">
        <v>25</v>
      </c>
      <c r="B13" s="13"/>
      <c r="C13" s="39"/>
      <c r="D13" s="10"/>
      <c r="E13" s="18">
        <f t="shared" si="0"/>
        <v>0</v>
      </c>
      <c r="F13" s="11" t="s">
        <v>12</v>
      </c>
    </row>
    <row r="14" spans="1:6" hidden="1" x14ac:dyDescent="0.25">
      <c r="A14" s="25" t="s">
        <v>20</v>
      </c>
      <c r="B14" s="2">
        <v>1</v>
      </c>
      <c r="C14" s="26">
        <f>$B$13*0.2/B14</f>
        <v>0</v>
      </c>
      <c r="D14" s="27"/>
      <c r="E14" s="32">
        <f>IFERROR((D14/C14)/($B$6+$B$13)*$B$13,0)</f>
        <v>0</v>
      </c>
      <c r="F14" s="28" t="s">
        <v>14</v>
      </c>
    </row>
    <row r="15" spans="1:6" hidden="1" x14ac:dyDescent="0.25">
      <c r="A15" s="22" t="s">
        <v>21</v>
      </c>
      <c r="B15">
        <v>1</v>
      </c>
      <c r="C15" s="3">
        <f>$B$13*0.2/B15</f>
        <v>0</v>
      </c>
      <c r="D15" s="4"/>
      <c r="E15" s="34">
        <f>IFERROR((D15/C15)/($B$6+$B$13)*$B$13,0)</f>
        <v>0</v>
      </c>
      <c r="F15" s="6" t="s">
        <v>13</v>
      </c>
    </row>
    <row r="16" spans="1:6" ht="15.75" hidden="1" thickBot="1" x14ac:dyDescent="0.3">
      <c r="A16" s="29" t="s">
        <v>15</v>
      </c>
      <c r="B16" s="19">
        <v>0.66</v>
      </c>
      <c r="C16" s="30">
        <f>$B$13*0.2/B16</f>
        <v>0</v>
      </c>
      <c r="D16" s="31"/>
      <c r="E16" s="33">
        <f>IFERROR((D16/C16)/($B$6+$B$13)*$B$13,0)</f>
        <v>0</v>
      </c>
      <c r="F16" s="23" t="s">
        <v>24</v>
      </c>
    </row>
    <row r="17" spans="1:6" ht="15.75" thickBot="1" x14ac:dyDescent="0.3">
      <c r="A17" s="12" t="s">
        <v>1</v>
      </c>
      <c r="B17" s="10"/>
      <c r="C17" s="10"/>
      <c r="D17" s="10">
        <f>SUM(D7:D16)</f>
        <v>0</v>
      </c>
      <c r="E17" s="16">
        <f>SUM(E7:E16)</f>
        <v>0</v>
      </c>
      <c r="F17" s="11"/>
    </row>
    <row r="18" spans="1:6" x14ac:dyDescent="0.25">
      <c r="A18" s="1" t="s">
        <v>16</v>
      </c>
      <c r="C18" s="36" t="s">
        <v>7</v>
      </c>
      <c r="D18" s="17">
        <f>0.2*E17</f>
        <v>0</v>
      </c>
      <c r="E18" s="15"/>
      <c r="F18" s="14" t="s">
        <v>8</v>
      </c>
    </row>
    <row r="19" spans="1:6" x14ac:dyDescent="0.25">
      <c r="A19" s="14"/>
    </row>
    <row r="20" spans="1:6" ht="15.75" thickBot="1" x14ac:dyDescent="0.3"/>
    <row r="21" spans="1:6" x14ac:dyDescent="0.25">
      <c r="A21" s="46" t="s">
        <v>3</v>
      </c>
      <c r="B21" s="47"/>
      <c r="C21" s="48"/>
      <c r="D21" s="44" t="str">
        <f>IF(E17&gt;=100%,"JA","NEIN")</f>
        <v>NEIN</v>
      </c>
      <c r="E21" s="1"/>
      <c r="F21" s="1"/>
    </row>
    <row r="22" spans="1:6" ht="15.75" thickBot="1" x14ac:dyDescent="0.3">
      <c r="A22" s="49"/>
      <c r="B22" s="50"/>
      <c r="C22" s="51"/>
      <c r="D22" s="45"/>
      <c r="E22" s="1"/>
      <c r="F22" s="40" t="s">
        <v>29</v>
      </c>
    </row>
    <row r="23" spans="1:6" x14ac:dyDescent="0.25">
      <c r="F23" s="1"/>
    </row>
    <row r="24" spans="1:6" x14ac:dyDescent="0.25">
      <c r="F24" s="1"/>
    </row>
  </sheetData>
  <sheetProtection algorithmName="SHA-512" hashValue="NC8BM/QClBYxuWlO4NGPP1HNq89Z3Sc3eWf9nsv8DbdxVLypv84csKH3a7E1No0YtGxt2E99aENG4fG8vVXuqw==" saltValue="R8d67k5AH0GezGBAzQhFAQ==" spinCount="100000" sheet="1" objects="1" scenarios="1"/>
  <protectedRanges>
    <protectedRange sqref="D7:D12" name="Bereich2"/>
    <protectedRange sqref="B6" name="Bereich1"/>
  </protectedRanges>
  <mergeCells count="4">
    <mergeCell ref="A1:E1"/>
    <mergeCell ref="A2:E2"/>
    <mergeCell ref="D21:D22"/>
    <mergeCell ref="A21:C22"/>
  </mergeCells>
  <conditionalFormatting sqref="D21:D22">
    <cfRule type="cellIs" dxfId="0" priority="1" operator="equal">
      <formula>"NEIN"</formula>
    </cfRule>
  </conditionalFormatting>
  <pageMargins left="0.7" right="0.7" top="0.78740157499999996" bottom="0.78740157499999996" header="0.3" footer="0.3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3A007-54B7-482E-8F7D-71C8472ABDC4}">
  <dimension ref="A1:B2"/>
  <sheetViews>
    <sheetView workbookViewId="0">
      <selection activeCell="B3" sqref="B3"/>
    </sheetView>
  </sheetViews>
  <sheetFormatPr baseColWidth="10" defaultRowHeight="15" x14ac:dyDescent="0.25"/>
  <sheetData>
    <row r="1" spans="1:2" x14ac:dyDescent="0.25">
      <c r="A1" t="s">
        <v>30</v>
      </c>
      <c r="B1" t="s">
        <v>31</v>
      </c>
    </row>
    <row r="2" spans="1:2" x14ac:dyDescent="0.25">
      <c r="A2" s="41">
        <v>46055</v>
      </c>
      <c r="B2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Leguminosenanteil</vt:lpstr>
      <vt:lpstr>ChangeLog</vt:lpstr>
      <vt:lpstr>Leguminosenanteil!Druckbereich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Julius Heise</dc:creator>
  <cp:lastModifiedBy>Julius Heise</cp:lastModifiedBy>
  <cp:lastPrinted>2026-02-02T14:53:00Z</cp:lastPrinted>
  <dcterms:created xsi:type="dcterms:W3CDTF">2025-08-14T09:07:38Z</dcterms:created>
  <dcterms:modified xsi:type="dcterms:W3CDTF">2026-02-02T14:56:22Z</dcterms:modified>
</cp:coreProperties>
</file>